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иагностическая карта №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<sst xmlns="http://schemas.openxmlformats.org/spreadsheetml/2006/main" count="31" uniqueCount="31">
  <si>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"5"</t>
  </si>
  <si>
    <t>"4"</t>
  </si>
  <si>
    <t>"3"</t>
  </si>
  <si>
    <t>"2"</t>
  </si>
  <si>
    <t xml:space="preserve">Понизили </t>
  </si>
  <si>
    <t xml:space="preserve">Повысили </t>
  </si>
  <si>
    <t>№</t>
  </si>
  <si>
    <t xml:space="preserve">Общее количество учащихся в образовательной организации </t>
  </si>
  <si>
    <t>Из общего количества участников РПР выполнили 
работы
на:</t>
  </si>
  <si>
    <t xml:space="preserve">СОУ по образовательной организации </t>
  </si>
  <si>
    <t>Итого по району, городу</t>
  </si>
  <si>
    <t>(наименование муниципального образования)</t>
  </si>
  <si>
    <t>% выполнивших работы</t>
  </si>
  <si>
    <t xml:space="preserve">Количество выполнивших работы </t>
  </si>
  <si>
    <t xml:space="preserve">Количество учащихся           в 8 классах </t>
  </si>
  <si>
    <t xml:space="preserve"> Успеваемость  (%)   </t>
  </si>
  <si>
    <t xml:space="preserve">Качество знаний  (%)   </t>
  </si>
  <si>
    <t xml:space="preserve">Из общего количества  учащихся, участвовавших 
в РПР (подтвердили, понизили, повысили) отметку за I полугодие </t>
  </si>
  <si>
    <t xml:space="preserve">Подтвердили </t>
  </si>
  <si>
    <t>Успеваемость  за I полугодие                    (I триместр) по башкирскому языку</t>
  </si>
  <si>
    <t>Установлены формулы,подчитывается автоматически</t>
  </si>
  <si>
    <t xml:space="preserve">Сокращённое наименование общеобразовательной организации (по уставу) </t>
  </si>
  <si>
    <t xml:space="preserve">Количество   8 классов-комплектов </t>
  </si>
  <si>
    <t>МБОУ СОШ №1 с.Стерлибашево</t>
  </si>
  <si>
    <t xml:space="preserve">МБОУ СОШ с.Первомайский </t>
  </si>
  <si>
    <t>МБОУ СОШ д.Старый Калкаш</t>
  </si>
  <si>
    <t>Муниципальный район Стерлибашевский район</t>
  </si>
  <si>
    <t xml:space="preserve">Диагностическая карта №2  для выявления уровня подготовки учащихся 8 классов по башкирскому  языку как государственному языку  РБ </t>
  </si>
  <si>
    <r>
      <t xml:space="preserve">Дата заполнения карты  </t>
    </r>
    <r>
      <rPr>
        <u val="single"/>
        <sz val="12"/>
        <color indexed="8"/>
        <rFont val="Times New Roman"/>
        <family val="1"/>
      </rPr>
      <t xml:space="preserve"> «  21  »   декабря   20 18 г. </t>
    </r>
  </si>
  <si>
    <r>
      <t>Начальник отдела образования:                                              (подпись) _________________  (расшифровка)_</t>
    </r>
    <r>
      <rPr>
        <u val="single"/>
        <sz val="12"/>
        <color indexed="8"/>
        <rFont val="Times New Roman"/>
        <family val="1"/>
      </rPr>
      <t>Каримов М.А._</t>
    </r>
  </si>
  <si>
    <r>
      <t>Муниципальный координатор РПР:                                      (подпись) __________________(расшифровка)</t>
    </r>
    <r>
      <rPr>
        <u val="single"/>
        <sz val="12"/>
        <color indexed="8"/>
        <rFont val="Times New Roman"/>
        <family val="1"/>
      </rPr>
      <t>_Ибрагимова Р.М</t>
    </r>
    <r>
      <rPr>
        <sz val="12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</si>
</sst>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i/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textRotation="90"/>
    </xf>
    <xf numFmtId="3" fontId="11" fillId="0" borderId="12" xfId="0" applyNumberFormat="1" applyFont="1" applyBorder="1" applyAlignment="1">
      <alignment horizontal="right" textRotation="90"/>
    </xf>
    <xf numFmtId="3" fontId="0" fillId="2" borderId="10" xfId="0" applyNumberForma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164" fontId="36" fillId="2" borderId="16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 vertical="center"/>
    </xf>
    <xf numFmtId="164" fontId="46" fillId="0" borderId="17" xfId="0" applyNumberFormat="1" applyFont="1" applyFill="1" applyBorder="1" applyAlignment="1">
      <alignment horizontal="center" vertical="center" wrapText="1"/>
    </xf>
    <xf numFmtId="164" fontId="46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64" fontId="46" fillId="0" borderId="17" xfId="0" applyNumberFormat="1" applyFont="1" applyBorder="1" applyAlignment="1">
      <alignment horizontal="center" vertical="center" wrapText="1"/>
    </xf>
    <xf numFmtId="164" fontId="46" fillId="0" borderId="18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238125</xdr:rowOff>
    </xdr:from>
    <xdr:to>
      <xdr:col>13</xdr:col>
      <xdr:colOff>9525</xdr:colOff>
      <xdr:row>2</xdr:row>
      <xdr:rowOff>238125</xdr:rowOff>
    </xdr:to>
    <xdr:sp>
      <xdr:nvSpPr>
        <xdr:cNvPr id="1" name="Прямая соединительная линия 7"/>
        <xdr:cNvSpPr>
          <a:spLocks/>
        </xdr:cNvSpPr>
      </xdr:nvSpPr>
      <xdr:spPr>
        <a:xfrm flipV="1">
          <a:off x="3448050" y="638175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238125</xdr:rowOff>
    </xdr:from>
    <xdr:to>
      <xdr:col>13</xdr:col>
      <xdr:colOff>9525</xdr:colOff>
      <xdr:row>2</xdr:row>
      <xdr:rowOff>238125</xdr:rowOff>
    </xdr:to>
    <xdr:sp>
      <xdr:nvSpPr>
        <xdr:cNvPr id="2" name="Прямая соединительная линия 9"/>
        <xdr:cNvSpPr>
          <a:spLocks/>
        </xdr:cNvSpPr>
      </xdr:nvSpPr>
      <xdr:spPr>
        <a:xfrm flipV="1">
          <a:off x="3448050" y="638175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12</xdr:col>
      <xdr:colOff>342900</xdr:colOff>
      <xdr:row>3</xdr:row>
      <xdr:rowOff>19050</xdr:rowOff>
    </xdr:to>
    <xdr:sp>
      <xdr:nvSpPr>
        <xdr:cNvPr id="3" name="Прямая соединительная линия 10"/>
        <xdr:cNvSpPr>
          <a:spLocks/>
        </xdr:cNvSpPr>
      </xdr:nvSpPr>
      <xdr:spPr>
        <a:xfrm flipV="1">
          <a:off x="3438525" y="638175"/>
          <a:ext cx="51339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4" sqref="B14:L14"/>
    </sheetView>
  </sheetViews>
  <sheetFormatPr defaultColWidth="9.140625" defaultRowHeight="15"/>
  <cols>
    <col min="1" max="1" width="4.00390625" style="0" customWidth="1"/>
    <col min="2" max="2" width="21.00390625" style="0" customWidth="1"/>
    <col min="3" max="3" width="12.57421875" style="0" customWidth="1"/>
    <col min="4" max="4" width="12.8515625" style="0" customWidth="1"/>
    <col min="5" max="5" width="13.140625" style="0" customWidth="1"/>
    <col min="6" max="6" width="13.00390625" style="0" customWidth="1"/>
    <col min="7" max="7" width="12.8515625" style="2" customWidth="1"/>
    <col min="8" max="8" width="5.00390625" style="9" customWidth="1"/>
    <col min="9" max="10" width="5.140625" style="9" customWidth="1"/>
    <col min="11" max="11" width="5.00390625" style="9" customWidth="1"/>
    <col min="12" max="12" width="13.7109375" style="0" customWidth="1"/>
    <col min="13" max="13" width="5.140625" style="9" customWidth="1"/>
    <col min="14" max="14" width="4.8515625" style="9" customWidth="1"/>
    <col min="15" max="15" width="5.00390625" style="9" customWidth="1"/>
    <col min="16" max="16" width="7.7109375" style="2" customWidth="1"/>
    <col min="17" max="17" width="9.28125" style="2" customWidth="1"/>
    <col min="18" max="18" width="9.140625" style="2" customWidth="1"/>
  </cols>
  <sheetData>
    <row r="1" spans="1:18" ht="15.75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15.75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18" ht="18.75">
      <c r="A3" s="33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9" ht="160.5" customHeight="1">
      <c r="A4" s="36" t="s">
        <v>6</v>
      </c>
      <c r="B4" s="38" t="s">
        <v>21</v>
      </c>
      <c r="C4" s="38" t="s">
        <v>7</v>
      </c>
      <c r="D4" s="38" t="s">
        <v>22</v>
      </c>
      <c r="E4" s="38" t="s">
        <v>14</v>
      </c>
      <c r="F4" s="40" t="s">
        <v>13</v>
      </c>
      <c r="G4" s="42" t="s">
        <v>12</v>
      </c>
      <c r="H4" s="44" t="s">
        <v>8</v>
      </c>
      <c r="I4" s="45"/>
      <c r="J4" s="45"/>
      <c r="K4" s="46"/>
      <c r="L4" s="47" t="s">
        <v>19</v>
      </c>
      <c r="M4" s="49" t="s">
        <v>17</v>
      </c>
      <c r="N4" s="50"/>
      <c r="O4" s="51"/>
      <c r="P4" s="28" t="s">
        <v>15</v>
      </c>
      <c r="Q4" s="28" t="s">
        <v>16</v>
      </c>
      <c r="R4" s="22" t="s">
        <v>9</v>
      </c>
      <c r="S4" s="1"/>
    </row>
    <row r="5" spans="1:19" ht="90.75" customHeight="1">
      <c r="A5" s="37"/>
      <c r="B5" s="39"/>
      <c r="C5" s="39"/>
      <c r="D5" s="39"/>
      <c r="E5" s="39"/>
      <c r="F5" s="41"/>
      <c r="G5" s="43"/>
      <c r="H5" s="15" t="s">
        <v>0</v>
      </c>
      <c r="I5" s="15" t="s">
        <v>1</v>
      </c>
      <c r="J5" s="15" t="s">
        <v>2</v>
      </c>
      <c r="K5" s="16" t="s">
        <v>3</v>
      </c>
      <c r="L5" s="48"/>
      <c r="M5" s="17" t="s">
        <v>18</v>
      </c>
      <c r="N5" s="17" t="s">
        <v>4</v>
      </c>
      <c r="O5" s="18" t="s">
        <v>5</v>
      </c>
      <c r="P5" s="29"/>
      <c r="Q5" s="29"/>
      <c r="R5" s="23"/>
      <c r="S5" s="1"/>
    </row>
    <row r="6" spans="1:19" ht="31.5">
      <c r="A6" s="3">
        <v>1</v>
      </c>
      <c r="B6" s="11" t="s">
        <v>23</v>
      </c>
      <c r="C6" s="4">
        <v>332</v>
      </c>
      <c r="D6" s="4">
        <v>2</v>
      </c>
      <c r="E6" s="12">
        <v>29</v>
      </c>
      <c r="F6" s="4">
        <v>22</v>
      </c>
      <c r="G6" s="13">
        <f>F6*100/E6</f>
        <v>75.86206896551724</v>
      </c>
      <c r="H6" s="10">
        <v>15</v>
      </c>
      <c r="I6" s="10">
        <v>6</v>
      </c>
      <c r="J6" s="10">
        <v>1</v>
      </c>
      <c r="K6" s="10">
        <v>0</v>
      </c>
      <c r="L6" s="5">
        <v>100</v>
      </c>
      <c r="M6" s="14">
        <v>12</v>
      </c>
      <c r="N6" s="14">
        <v>4</v>
      </c>
      <c r="O6" s="14">
        <v>6</v>
      </c>
      <c r="P6" s="13">
        <f>(H6+I6+J6)/F6*100</f>
        <v>100</v>
      </c>
      <c r="Q6" s="13">
        <f>(H6+I6)/F6*100</f>
        <v>95.45454545454545</v>
      </c>
      <c r="R6" s="13">
        <f>(H6+I6*0.64+J6*0.36+K6*0.16)/F6*100</f>
        <v>87.27272727272727</v>
      </c>
      <c r="S6" s="1"/>
    </row>
    <row r="7" spans="1:19" ht="31.5">
      <c r="A7" s="3">
        <v>2</v>
      </c>
      <c r="B7" s="11" t="s">
        <v>24</v>
      </c>
      <c r="C7" s="4">
        <v>232</v>
      </c>
      <c r="D7" s="4">
        <v>1</v>
      </c>
      <c r="E7" s="4">
        <v>18</v>
      </c>
      <c r="F7" s="4">
        <v>15</v>
      </c>
      <c r="G7" s="13">
        <f>F7*100/E7</f>
        <v>83.33333333333333</v>
      </c>
      <c r="H7" s="10">
        <v>2</v>
      </c>
      <c r="I7" s="10">
        <v>10</v>
      </c>
      <c r="J7" s="10">
        <v>3</v>
      </c>
      <c r="K7" s="10">
        <v>0</v>
      </c>
      <c r="L7" s="5">
        <v>100</v>
      </c>
      <c r="M7" s="14">
        <v>9</v>
      </c>
      <c r="N7" s="14">
        <v>5</v>
      </c>
      <c r="O7" s="14">
        <v>1</v>
      </c>
      <c r="P7" s="13">
        <f>(H7+I7+J7)/F7*100</f>
        <v>100</v>
      </c>
      <c r="Q7" s="13">
        <f>(H7+I7)/F7*100</f>
        <v>80</v>
      </c>
      <c r="R7" s="13">
        <f>(H7+I7*0.64+J7*0.36+K7*0.16)/F7*100</f>
        <v>63.2</v>
      </c>
      <c r="S7" s="1"/>
    </row>
    <row r="8" spans="1:19" ht="31.5">
      <c r="A8" s="3">
        <v>3</v>
      </c>
      <c r="B8" s="11" t="s">
        <v>25</v>
      </c>
      <c r="C8" s="4">
        <v>90</v>
      </c>
      <c r="D8" s="4">
        <v>1</v>
      </c>
      <c r="E8" s="4">
        <v>4</v>
      </c>
      <c r="F8" s="4">
        <v>3</v>
      </c>
      <c r="G8" s="13">
        <f>F8*100/E8</f>
        <v>75</v>
      </c>
      <c r="H8" s="10">
        <v>0</v>
      </c>
      <c r="I8" s="10">
        <v>2</v>
      </c>
      <c r="J8" s="10">
        <v>1</v>
      </c>
      <c r="K8" s="10">
        <v>0</v>
      </c>
      <c r="L8" s="5">
        <v>100</v>
      </c>
      <c r="M8" s="14">
        <v>1</v>
      </c>
      <c r="N8" s="14">
        <v>1</v>
      </c>
      <c r="O8" s="14">
        <v>1</v>
      </c>
      <c r="P8" s="13">
        <f>(H8+I8+J8)/F8*100</f>
        <v>100</v>
      </c>
      <c r="Q8" s="13">
        <f>(H8+I8)/F8*100</f>
        <v>66.66666666666666</v>
      </c>
      <c r="R8" s="13">
        <f>(H8+I8*0.64+J8*0.36+K8*0.16)/F8*100</f>
        <v>54.66666666666667</v>
      </c>
      <c r="S8" s="1"/>
    </row>
    <row r="9" spans="1:18" ht="28.5" customHeight="1">
      <c r="A9" s="24" t="s">
        <v>10</v>
      </c>
      <c r="B9" s="25"/>
      <c r="C9" s="19">
        <f>SUM(C6:C8)</f>
        <v>654</v>
      </c>
      <c r="D9" s="19">
        <f>SUM(D6:D8)</f>
        <v>4</v>
      </c>
      <c r="E9" s="19">
        <f>SUM(E6:E8)</f>
        <v>51</v>
      </c>
      <c r="F9" s="19">
        <f>SUM(F6:F8)</f>
        <v>40</v>
      </c>
      <c r="G9" s="13">
        <f>F9*100/E9</f>
        <v>78.43137254901961</v>
      </c>
      <c r="H9" s="20">
        <f>SUM(H6:H8)</f>
        <v>17</v>
      </c>
      <c r="I9" s="20">
        <f>SUM(I6:I8)</f>
        <v>18</v>
      </c>
      <c r="J9" s="20">
        <f>SUM(J6:J8)</f>
        <v>5</v>
      </c>
      <c r="K9" s="20">
        <f>SUM(K6:K8)</f>
        <v>0</v>
      </c>
      <c r="L9" s="19">
        <f>AVERAGE(L6:L8)</f>
        <v>100</v>
      </c>
      <c r="M9" s="20">
        <f>SUM(M6:M8)</f>
        <v>22</v>
      </c>
      <c r="N9" s="20">
        <f>SUM(N6:N8)</f>
        <v>10</v>
      </c>
      <c r="O9" s="20">
        <f>SUM(O6:O8)</f>
        <v>8</v>
      </c>
      <c r="P9" s="13">
        <f>(H9+I9+J9)/F9*100</f>
        <v>100</v>
      </c>
      <c r="Q9" s="13">
        <f>(H9+I9)/F9*100</f>
        <v>87.5</v>
      </c>
      <c r="R9" s="13">
        <f>(H9+I9*0.64+J9*0.36+K9*0.16)/F9*100</f>
        <v>75.8</v>
      </c>
    </row>
    <row r="10" spans="9:18" ht="15">
      <c r="I10" s="8"/>
      <c r="J10" s="7"/>
      <c r="K10" s="7"/>
      <c r="L10" s="6"/>
      <c r="M10" s="7"/>
      <c r="N10" s="8"/>
      <c r="P10" s="26" t="s">
        <v>20</v>
      </c>
      <c r="Q10" s="26"/>
      <c r="R10" s="26"/>
    </row>
    <row r="12" spans="2:12" ht="29.25" customHeight="1">
      <c r="B12" s="27" t="s">
        <v>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32.25" customHeight="1">
      <c r="B13" s="27" t="s">
        <v>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21" customHeight="1">
      <c r="B14" s="21" t="s">
        <v>28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</sheetData>
  <sheetProtection/>
  <mergeCells count="21">
    <mergeCell ref="A1:R1"/>
    <mergeCell ref="A3:R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O4"/>
    <mergeCell ref="A2:R2"/>
    <mergeCell ref="B14:L14"/>
    <mergeCell ref="R4:R5"/>
    <mergeCell ref="A9:B9"/>
    <mergeCell ref="P10:R10"/>
    <mergeCell ref="B12:L12"/>
    <mergeCell ref="B13:L13"/>
    <mergeCell ref="P4:P5"/>
    <mergeCell ref="Q4:Q5"/>
  </mergeCells>
  <printOptions/>
  <pageMargins left="1.299212598425197" right="0.1968503937007874" top="0.6692913385826772" bottom="0.03937007874015748" header="0.1968503937007874" footer="0.1968503937007874"/>
  <pageSetup fitToHeight="0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2019-02-13T04:16:45Z</dcterms:modified>
  <cp:category/>
  <cp:version/>
  <cp:contentType/>
  <cp:contentStatus/>
</cp:coreProperties>
</file>